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172.30.1.20\documentacion daf\2026\REPORTES OAI 2026\3-MARZO 2026\"/>
    </mc:Choice>
  </mc:AlternateContent>
  <xr:revisionPtr revIDLastSave="0" documentId="13_ncr:1_{0E02CADE-7E09-477A-9BCC-B55E2A6466C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2" l="1"/>
  <c r="G17" i="2"/>
  <c r="F16" i="2"/>
  <c r="E18" i="2"/>
  <c r="F17" i="2"/>
  <c r="G9" i="2"/>
  <c r="G10" i="2" s="1"/>
  <c r="G11" i="2" s="1"/>
  <c r="G12" i="2" s="1"/>
  <c r="G13" i="2" s="1"/>
  <c r="G14" i="2" s="1"/>
  <c r="G15" i="2" s="1"/>
  <c r="F18" i="2" l="1"/>
</calcChain>
</file>

<file path=xl/sharedStrings.xml><?xml version="1.0" encoding="utf-8"?>
<sst xmlns="http://schemas.openxmlformats.org/spreadsheetml/2006/main" count="46" uniqueCount="40">
  <si>
    <t xml:space="preserve">    Ministerio de Hacienda</t>
  </si>
  <si>
    <t xml:space="preserve">DIRECCIÓN GENERAL DE CONTRATACIONES PÚBLICAS </t>
  </si>
  <si>
    <t>ESTADOS DE INGRESOS Y EGRESOS</t>
  </si>
  <si>
    <t>No. DE CHEQUE /</t>
  </si>
  <si>
    <t>DEPOSITOS</t>
  </si>
  <si>
    <t>CARGOS A VALOR</t>
  </si>
  <si>
    <t>FECHA</t>
  </si>
  <si>
    <t>TRANSFERENCIAS</t>
  </si>
  <si>
    <t xml:space="preserve">                     BENEFICIARIO                             </t>
  </si>
  <si>
    <t>CONCEPTO</t>
  </si>
  <si>
    <t>APROBADO POR:</t>
  </si>
  <si>
    <t>BanReservas</t>
  </si>
  <si>
    <t>Comisiones y cargos bancarios</t>
  </si>
  <si>
    <t xml:space="preserve">Total de cheques emitidos </t>
  </si>
  <si>
    <t>Total operaciones del período</t>
  </si>
  <si>
    <t>Enc. Division Financiera</t>
  </si>
  <si>
    <t>Belkys I. De Oleo G.</t>
  </si>
  <si>
    <t>PREPARADO POR:</t>
  </si>
  <si>
    <t>REVISADO POR:</t>
  </si>
  <si>
    <t>César Andrés Caamaño Díaz</t>
  </si>
  <si>
    <t>Balance anterior al 28/02/2026</t>
  </si>
  <si>
    <t>AL 31 DE MARZO DE 2026</t>
  </si>
  <si>
    <t xml:space="preserve">                              </t>
  </si>
  <si>
    <t>Viaticos al interior del pais</t>
  </si>
  <si>
    <t>DGCP44-2026-001058</t>
  </si>
  <si>
    <t>DGCP44-2026-001059</t>
  </si>
  <si>
    <t>Apertura Fondo de Caja Chica</t>
  </si>
  <si>
    <t>Estéfanny I Guzmán S.</t>
  </si>
  <si>
    <t>Contadora</t>
  </si>
  <si>
    <t>Enc. Depto. Adm-Financiero</t>
  </si>
  <si>
    <t xml:space="preserve">Anticipo Financiero </t>
  </si>
  <si>
    <t>Traspaso FR 2026.</t>
  </si>
  <si>
    <t>DGCP44-2026-001030</t>
  </si>
  <si>
    <t>DGCP44-2026-001100</t>
  </si>
  <si>
    <t>Ramona A. Pérez M.</t>
  </si>
  <si>
    <t>Socialización Ley 47-25, reunión Marco de la Conferencia Internacional Anticorrupción, y  Charla Informativa Cámara de Comercio.</t>
  </si>
  <si>
    <t>Charla Informativa Cámara de Comercio y Producción, 1ra Asamblea Ordinaria de Municipios, Congreso Nacional de Productores, y Capacitación Marco Normativo Ley 47-25.</t>
  </si>
  <si>
    <t>Capacitación sobre el Marco Normativo Ley 47-25 y su reglamento 52-26.</t>
  </si>
  <si>
    <t>Socialización Ley 47-25, rueda de negocios, encuentros y conferencia "Del Servicio al público a la Contratación Estratégica".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</si>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</sst>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24"/>
      <color theme="1"/>
      <name val="Arial"/>
      <family val="2"/>
    </font>
    <font>
      <b/>
      <sz val="11"/>
      <color theme="1"/>
      <name val="Arial"/>
      <family val="2"/>
    </font>
    <font>
      <sz val="22"/>
      <color theme="1"/>
      <name val="Arial"/>
      <family val="2"/>
    </font>
    <font>
      <b/>
      <sz val="14"/>
      <color theme="1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b/>
      <i/>
      <sz val="11"/>
      <color theme="1"/>
      <name val="Arial"/>
      <family val="2"/>
    </font>
    <font>
      <u/>
      <sz val="11"/>
      <color theme="1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0" fillId="0" borderId="12" xfId="0" applyFont="1" applyBorder="1" applyAlignment="1">
      <alignment vertical="center"/>
    </xf>
    <xf numFmtId="164" fontId="9" fillId="0" borderId="8" xfId="1" applyFont="1" applyBorder="1" applyAlignment="1">
      <alignment horizontal="right" vertical="center"/>
    </xf>
    <xf numFmtId="14" fontId="9" fillId="2" borderId="14" xfId="0" applyNumberFormat="1" applyFont="1" applyFill="1" applyBorder="1" applyAlignment="1">
      <alignment horizontal="right" vertical="center"/>
    </xf>
    <xf numFmtId="49" fontId="2" fillId="2" borderId="15" xfId="0" applyNumberFormat="1" applyFont="1" applyFill="1" applyBorder="1" applyAlignment="1">
      <alignment horizontal="center"/>
    </xf>
    <xf numFmtId="0" fontId="4" fillId="2" borderId="15" xfId="0" applyFont="1" applyFill="1" applyBorder="1" applyAlignment="1">
      <alignment vertical="center"/>
    </xf>
    <xf numFmtId="0" fontId="4" fillId="2" borderId="16" xfId="0" applyFont="1" applyFill="1" applyBorder="1" applyAlignment="1">
      <alignment vertical="center"/>
    </xf>
    <xf numFmtId="164" fontId="4" fillId="2" borderId="16" xfId="1" applyFont="1" applyFill="1" applyBorder="1" applyAlignment="1">
      <alignment horizontal="right" vertical="center"/>
    </xf>
    <xf numFmtId="164" fontId="11" fillId="2" borderId="15" xfId="1" applyFont="1" applyFill="1" applyBorder="1" applyAlignment="1">
      <alignment horizontal="right" vertical="center" wrapText="1"/>
    </xf>
    <xf numFmtId="0" fontId="4" fillId="3" borderId="0" xfId="0" applyFont="1" applyFill="1" applyAlignment="1">
      <alignment vertical="center"/>
    </xf>
    <xf numFmtId="14" fontId="9" fillId="3" borderId="0" xfId="0" applyNumberFormat="1" applyFont="1" applyFill="1" applyAlignment="1">
      <alignment vertical="center"/>
    </xf>
    <xf numFmtId="49" fontId="2" fillId="3" borderId="0" xfId="0" applyNumberFormat="1" applyFont="1" applyFill="1"/>
    <xf numFmtId="164" fontId="2" fillId="3" borderId="0" xfId="1" applyFont="1" applyFill="1" applyBorder="1" applyAlignment="1">
      <alignment vertical="center"/>
    </xf>
    <xf numFmtId="164" fontId="11" fillId="3" borderId="0" xfId="1" applyFont="1" applyFill="1" applyBorder="1" applyAlignment="1">
      <alignment vertical="center" wrapText="1"/>
    </xf>
    <xf numFmtId="164" fontId="9" fillId="3" borderId="0" xfId="1" applyFont="1" applyFill="1" applyBorder="1" applyAlignment="1">
      <alignment vertical="center"/>
    </xf>
    <xf numFmtId="0" fontId="12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13" fillId="0" borderId="0" xfId="0" applyFont="1"/>
    <xf numFmtId="164" fontId="0" fillId="0" borderId="0" xfId="0" applyNumberFormat="1"/>
    <xf numFmtId="0" fontId="10" fillId="0" borderId="12" xfId="0" applyFont="1" applyBorder="1" applyAlignment="1">
      <alignment vertical="center" wrapText="1"/>
    </xf>
    <xf numFmtId="14" fontId="2" fillId="3" borderId="9" xfId="0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0" fontId="2" fillId="0" borderId="13" xfId="0" applyFont="1" applyBorder="1" applyAlignment="1">
      <alignment horizontal="center"/>
    </xf>
    <xf numFmtId="0" fontId="2" fillId="0" borderId="0" xfId="0" applyFont="1" applyAlignment="1">
      <alignment horizontal="center"/>
    </xf>
    <xf numFmtId="14" fontId="9" fillId="0" borderId="8" xfId="0" applyNumberFormat="1" applyFont="1" applyBorder="1" applyAlignment="1">
      <alignment horizontal="left" vertical="center"/>
    </xf>
    <xf numFmtId="164" fontId="9" fillId="0" borderId="8" xfId="1" applyFont="1" applyBorder="1" applyAlignment="1">
      <alignment vertical="center" wrapText="1"/>
    </xf>
    <xf numFmtId="164" fontId="11" fillId="0" borderId="13" xfId="1" applyFont="1" applyBorder="1" applyAlignment="1">
      <alignment vertical="center" wrapText="1"/>
    </xf>
    <xf numFmtId="164" fontId="9" fillId="0" borderId="13" xfId="1" applyFont="1" applyBorder="1" applyAlignment="1">
      <alignment vertical="center" wrapText="1"/>
    </xf>
    <xf numFmtId="164" fontId="9" fillId="2" borderId="8" xfId="1" applyFont="1" applyFill="1" applyBorder="1" applyAlignment="1">
      <alignment horizontal="right" vertical="center"/>
    </xf>
    <xf numFmtId="0" fontId="10" fillId="0" borderId="12" xfId="0" applyFont="1" applyBorder="1" applyAlignment="1">
      <alignment horizontal="left" vertical="center"/>
    </xf>
    <xf numFmtId="43" fontId="0" fillId="0" borderId="0" xfId="0" applyNumberFormat="1"/>
    <xf numFmtId="0" fontId="10" fillId="3" borderId="12" xfId="0" applyFont="1" applyFill="1" applyBorder="1" applyAlignment="1">
      <alignment horizontal="left" vertical="center"/>
    </xf>
    <xf numFmtId="2" fontId="9" fillId="0" borderId="8" xfId="1" applyNumberFormat="1" applyFont="1" applyBorder="1" applyAlignment="1">
      <alignment horizontal="right" vertical="center"/>
    </xf>
    <xf numFmtId="2" fontId="9" fillId="0" borderId="8" xfId="1" applyNumberFormat="1" applyFont="1" applyBorder="1" applyAlignment="1">
      <alignment vertical="center" wrapText="1"/>
    </xf>
    <xf numFmtId="0" fontId="2" fillId="0" borderId="0" xfId="0" applyFont="1" applyAlignment="1">
      <alignment horizontal="center"/>
    </xf>
    <xf numFmtId="14" fontId="4" fillId="3" borderId="18" xfId="0" applyNumberFormat="1" applyFont="1" applyFill="1" applyBorder="1" applyAlignment="1">
      <alignment horizontal="center" vertical="center"/>
    </xf>
    <xf numFmtId="14" fontId="4" fillId="3" borderId="19" xfId="0" applyNumberFormat="1" applyFont="1" applyFill="1" applyBorder="1" applyAlignment="1">
      <alignment horizontal="center" vertical="center"/>
    </xf>
    <xf numFmtId="14" fontId="4" fillId="3" borderId="1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1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609600</xdr:colOff>
      <xdr:row>0</xdr:row>
      <xdr:rowOff>0</xdr:rowOff>
    </xdr:from>
    <xdr:to>
      <xdr:col>3</xdr:col>
      <xdr:colOff>1438275</xdr:colOff>
      <xdr:row>2</xdr:row>
      <xdr:rowOff>95250</xdr:rowOff>
    </xdr:to>
    <xdr:pic>
      <xdr:nvPicPr>
        <xdr:cNvPr id="3" name="irc_mi" descr="http://t0.gstatic.com/images?q=tbn:ANd9GcQu0k-2kEAGVM-eqrwRNc4IctdhD69mGzjTkaFiHPNQS_UcgxKy">
          <a:extLst>
            <a:ext uri="{FF2B5EF4-FFF2-40B4-BE49-F238E27FC236}">
              <a16:creationId xmlns:a16="http://schemas.microsoft.com/office/drawing/2014/main" id="{A1BC9F41-9B74-421D-8234-1B2433C5F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0"/>
          <a:ext cx="82867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295275</xdr:colOff>
      <xdr:row>0</xdr:row>
      <xdr:rowOff>0</xdr:rowOff>
    </xdr:from>
    <xdr:to>
      <xdr:col>1</xdr:col>
      <xdr:colOff>1104900</xdr:colOff>
      <xdr:row>5</xdr:row>
      <xdr:rowOff>133350</xdr:rowOff>
    </xdr:to>
    <xdr:pic>
      <xdr:nvPicPr>
        <xdr:cNvPr id="4" name="Imagen 3" descr="http://www.dgcp.gob.do/new_dgcp/documentos/firma/nueva/small2/log1.png">
          <a:extLst>
            <a:ext uri="{FF2B5EF4-FFF2-40B4-BE49-F238E27FC236}">
              <a16:creationId xmlns:a16="http://schemas.microsoft.com/office/drawing/2014/main" id="{0EE49F43-FDD8-428D-B28B-BBC129C81E55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090" r="7861"/>
        <a:stretch/>
      </xdr:blipFill>
      <xdr:spPr bwMode="auto">
        <a:xfrm>
          <a:off x="295275" y="0"/>
          <a:ext cx="1628775" cy="14287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2FC4B-9EB4-44B0-BBDC-B8640251BE3C}">
  <dimension ref="A1:M24"/>
  <sheetViews>
    <sheetView tabSelected="1" zoomScaleNormal="100" zoomScaleSheetLayoutView="80" workbookViewId="0">
      <selection activeCell="D13" sqref="D13"/>
    </sheetView>
  </sheetViews>
  <sheetFormatPr baseColWidth="10" defaultColWidth="11.44140625" defaultRowHeight="14.4" x14ac:dyDescent="0.3"/>
  <cols>
    <col min="1" max="1" width="12.33203125" customWidth="1"/>
    <col min="2" max="2" width="22.44140625" customWidth="1"/>
    <col min="3" max="3" width="30.33203125" customWidth="1"/>
    <col min="4" max="4" width="44" customWidth="1"/>
    <col min="5" max="5" width="15.33203125" customWidth="1"/>
    <col min="6" max="6" width="16.33203125" customWidth="1"/>
    <col min="7" max="7" width="14.6640625" customWidth="1"/>
    <col min="14" max="14" width="13.33203125" customWidth="1"/>
  </cols>
  <sheetData>
    <row r="1" spans="1:7" x14ac:dyDescent="0.3">
      <c r="A1" s="1"/>
      <c r="B1" s="1"/>
      <c r="C1" s="1"/>
      <c r="D1" s="1"/>
      <c r="E1" s="1"/>
      <c r="F1" s="1"/>
      <c r="G1" s="1"/>
    </row>
    <row r="2" spans="1:7" ht="30" x14ac:dyDescent="0.3">
      <c r="A2" s="2"/>
      <c r="B2" s="1"/>
      <c r="C2" s="1"/>
      <c r="D2" s="1"/>
      <c r="E2" s="1"/>
      <c r="F2" s="1"/>
      <c r="G2" s="1"/>
    </row>
    <row r="3" spans="1:7" ht="27.6" x14ac:dyDescent="0.45">
      <c r="A3" s="46" t="s">
        <v>0</v>
      </c>
      <c r="B3" s="46"/>
      <c r="C3" s="46"/>
      <c r="D3" s="46"/>
      <c r="E3" s="46"/>
      <c r="F3" s="46"/>
      <c r="G3" s="46"/>
    </row>
    <row r="4" spans="1:7" x14ac:dyDescent="0.3">
      <c r="A4" s="47" t="s">
        <v>1</v>
      </c>
      <c r="B4" s="47"/>
      <c r="C4" s="47"/>
      <c r="D4" s="47"/>
      <c r="E4" s="47"/>
      <c r="F4" s="47"/>
      <c r="G4" s="47"/>
    </row>
    <row r="5" spans="1:7" x14ac:dyDescent="0.3">
      <c r="A5" s="47" t="s">
        <v>2</v>
      </c>
      <c r="B5" s="47"/>
      <c r="C5" s="47"/>
      <c r="D5" s="47"/>
      <c r="E5" s="47"/>
      <c r="F5" s="47"/>
      <c r="G5" s="47"/>
    </row>
    <row r="6" spans="1:7" ht="18" thickBot="1" x14ac:dyDescent="0.35">
      <c r="A6" s="48" t="s">
        <v>21</v>
      </c>
      <c r="B6" s="48"/>
      <c r="C6" s="48"/>
      <c r="D6" s="48"/>
      <c r="E6" s="48"/>
      <c r="F6" s="48"/>
      <c r="G6" s="48"/>
    </row>
    <row r="7" spans="1:7" ht="15" thickBot="1" x14ac:dyDescent="0.35">
      <c r="A7" s="49" t="s">
        <v>6</v>
      </c>
      <c r="B7" s="3" t="s">
        <v>3</v>
      </c>
      <c r="C7" s="51" t="s">
        <v>8</v>
      </c>
      <c r="D7" s="51" t="s">
        <v>9</v>
      </c>
      <c r="E7" s="53" t="s">
        <v>4</v>
      </c>
      <c r="F7" s="53" t="s">
        <v>5</v>
      </c>
      <c r="G7" s="55" t="s">
        <v>22</v>
      </c>
    </row>
    <row r="8" spans="1:7" x14ac:dyDescent="0.3">
      <c r="A8" s="50"/>
      <c r="B8" s="26" t="s">
        <v>7</v>
      </c>
      <c r="C8" s="52"/>
      <c r="D8" s="52"/>
      <c r="E8" s="54"/>
      <c r="F8" s="54"/>
      <c r="G8" s="56"/>
    </row>
    <row r="9" spans="1:7" ht="26.25" customHeight="1" x14ac:dyDescent="0.3">
      <c r="A9" s="30">
        <v>46081</v>
      </c>
      <c r="B9" s="4" t="s">
        <v>39</v>
      </c>
      <c r="C9" s="27" t="s">
        <v>20</v>
      </c>
      <c r="D9" s="57" t="s">
        <v>39</v>
      </c>
      <c r="E9" s="6">
        <v>13882.78</v>
      </c>
      <c r="F9" s="39">
        <v>0</v>
      </c>
      <c r="G9" s="31">
        <f>+E9</f>
        <v>13882.78</v>
      </c>
    </row>
    <row r="10" spans="1:7" ht="26.25" customHeight="1" x14ac:dyDescent="0.3">
      <c r="A10" s="30">
        <v>46093</v>
      </c>
      <c r="B10" s="4" t="s">
        <v>39</v>
      </c>
      <c r="C10" s="35" t="s">
        <v>30</v>
      </c>
      <c r="D10" s="35" t="s">
        <v>31</v>
      </c>
      <c r="E10" s="6">
        <v>247318.34</v>
      </c>
      <c r="F10" s="39">
        <v>0</v>
      </c>
      <c r="G10" s="31">
        <f>+G9+E10</f>
        <v>261201.12</v>
      </c>
    </row>
    <row r="11" spans="1:7" ht="26.25" customHeight="1" x14ac:dyDescent="0.3">
      <c r="A11" s="30">
        <v>46104</v>
      </c>
      <c r="B11" s="4">
        <v>925</v>
      </c>
      <c r="C11" s="37" t="s">
        <v>34</v>
      </c>
      <c r="D11" s="35" t="s">
        <v>26</v>
      </c>
      <c r="E11" s="38">
        <v>0</v>
      </c>
      <c r="F11" s="31">
        <v>69507.429999999993</v>
      </c>
      <c r="G11" s="31">
        <f>+G10-F11</f>
        <v>191693.69</v>
      </c>
    </row>
    <row r="12" spans="1:7" ht="41.4" x14ac:dyDescent="0.3">
      <c r="A12" s="25">
        <v>46112</v>
      </c>
      <c r="B12" s="4" t="s">
        <v>24</v>
      </c>
      <c r="C12" s="5" t="s">
        <v>23</v>
      </c>
      <c r="D12" s="24" t="s">
        <v>35</v>
      </c>
      <c r="E12" s="38">
        <v>0</v>
      </c>
      <c r="F12" s="31">
        <v>51662.63</v>
      </c>
      <c r="G12" s="31">
        <f t="shared" ref="G12:G16" si="0">+G11-F12</f>
        <v>140031.06</v>
      </c>
    </row>
    <row r="13" spans="1:7" ht="55.2" x14ac:dyDescent="0.3">
      <c r="A13" s="25">
        <v>46112</v>
      </c>
      <c r="B13" s="4" t="s">
        <v>25</v>
      </c>
      <c r="C13" s="5" t="s">
        <v>23</v>
      </c>
      <c r="D13" s="24" t="s">
        <v>36</v>
      </c>
      <c r="E13" s="38">
        <v>0</v>
      </c>
      <c r="F13" s="31">
        <v>41575.61</v>
      </c>
      <c r="G13" s="31">
        <f t="shared" si="0"/>
        <v>98455.45</v>
      </c>
    </row>
    <row r="14" spans="1:7" ht="41.4" x14ac:dyDescent="0.3">
      <c r="A14" s="25">
        <v>46112</v>
      </c>
      <c r="B14" s="4" t="s">
        <v>32</v>
      </c>
      <c r="C14" s="5" t="s">
        <v>23</v>
      </c>
      <c r="D14" s="24" t="s">
        <v>38</v>
      </c>
      <c r="E14" s="38">
        <v>0</v>
      </c>
      <c r="F14" s="31">
        <v>49083.74</v>
      </c>
      <c r="G14" s="31">
        <f t="shared" si="0"/>
        <v>49371.71</v>
      </c>
    </row>
    <row r="15" spans="1:7" ht="27.6" x14ac:dyDescent="0.3">
      <c r="A15" s="25">
        <v>46112</v>
      </c>
      <c r="B15" s="4" t="s">
        <v>33</v>
      </c>
      <c r="C15" s="5" t="s">
        <v>23</v>
      </c>
      <c r="D15" s="24" t="s">
        <v>37</v>
      </c>
      <c r="E15" s="38">
        <v>0</v>
      </c>
      <c r="F15" s="31">
        <v>38196.379999999997</v>
      </c>
      <c r="G15" s="31">
        <f t="shared" si="0"/>
        <v>11175.330000000002</v>
      </c>
    </row>
    <row r="16" spans="1:7" ht="30.75" customHeight="1" x14ac:dyDescent="0.3">
      <c r="A16" s="41" t="s">
        <v>13</v>
      </c>
      <c r="B16" s="42"/>
      <c r="C16" s="42"/>
      <c r="D16" s="43"/>
      <c r="E16" s="38">
        <v>0</v>
      </c>
      <c r="F16" s="32">
        <f>+F11+F12+F13+F14+F15</f>
        <v>250025.78999999998</v>
      </c>
      <c r="G16" s="31">
        <v>11175.33</v>
      </c>
    </row>
    <row r="17" spans="1:13" ht="15" thickBot="1" x14ac:dyDescent="0.35">
      <c r="A17" s="25">
        <v>45565</v>
      </c>
      <c r="B17" s="4" t="s">
        <v>39</v>
      </c>
      <c r="C17" s="5" t="s">
        <v>11</v>
      </c>
      <c r="D17" s="24" t="s">
        <v>12</v>
      </c>
      <c r="E17" s="38">
        <v>0</v>
      </c>
      <c r="F17" s="33">
        <f>800+104.26+2.05+2.05+2.05+2.15+2.15+2.49+2.49+2.49+3.02+3.83+6.04+6.28+6.28+6.46+8.43+8.72+10.1+12.23+12.23+12.59+25.72+100+100+100+100+100+100+100+100+100+100+100+100+100+100+100+100+100+100+100+100+100+175</f>
        <v>3319.1099999999997</v>
      </c>
      <c r="G17" s="6">
        <f>G15-F17</f>
        <v>7856.2200000000021</v>
      </c>
    </row>
    <row r="18" spans="1:13" ht="15" thickBot="1" x14ac:dyDescent="0.35">
      <c r="A18" s="7"/>
      <c r="B18" s="8"/>
      <c r="C18" s="9" t="s">
        <v>14</v>
      </c>
      <c r="D18" s="10"/>
      <c r="E18" s="11">
        <f>+E10</f>
        <v>247318.34</v>
      </c>
      <c r="F18" s="12">
        <f>+F16+F17</f>
        <v>253344.89999999997</v>
      </c>
      <c r="G18" s="34">
        <f>G17</f>
        <v>7856.2200000000021</v>
      </c>
      <c r="I18" s="36"/>
      <c r="M18" s="23"/>
    </row>
    <row r="19" spans="1:13" x14ac:dyDescent="0.3">
      <c r="A19" s="14"/>
      <c r="B19" s="15"/>
      <c r="C19" s="13"/>
      <c r="D19" s="13"/>
      <c r="E19" s="16"/>
      <c r="F19" s="17"/>
      <c r="G19" s="18"/>
      <c r="I19" s="36"/>
    </row>
    <row r="20" spans="1:13" x14ac:dyDescent="0.3">
      <c r="A20" s="44" t="s">
        <v>17</v>
      </c>
      <c r="B20" s="44"/>
      <c r="C20" s="19"/>
      <c r="D20" s="20" t="s">
        <v>18</v>
      </c>
      <c r="E20" s="19"/>
      <c r="F20" s="44" t="s">
        <v>10</v>
      </c>
      <c r="G20" s="44"/>
    </row>
    <row r="21" spans="1:13" x14ac:dyDescent="0.3">
      <c r="A21" s="20"/>
      <c r="B21" s="20"/>
      <c r="C21" s="19"/>
      <c r="D21" s="21"/>
      <c r="E21" s="19"/>
      <c r="F21" s="21"/>
      <c r="G21" s="19"/>
    </row>
    <row r="22" spans="1:13" x14ac:dyDescent="0.3">
      <c r="A22" s="22"/>
      <c r="B22" s="22"/>
      <c r="C22" s="1"/>
      <c r="D22" s="1"/>
      <c r="E22" s="1"/>
      <c r="F22" s="1"/>
      <c r="G22" s="1"/>
    </row>
    <row r="23" spans="1:13" x14ac:dyDescent="0.3">
      <c r="A23" s="45" t="s">
        <v>27</v>
      </c>
      <c r="B23" s="45"/>
      <c r="C23" s="1"/>
      <c r="D23" s="28" t="s">
        <v>16</v>
      </c>
      <c r="E23" s="1"/>
      <c r="F23" s="45" t="s">
        <v>19</v>
      </c>
      <c r="G23" s="45"/>
    </row>
    <row r="24" spans="1:13" x14ac:dyDescent="0.3">
      <c r="A24" s="40" t="s">
        <v>28</v>
      </c>
      <c r="B24" s="40"/>
      <c r="C24" s="1"/>
      <c r="D24" s="29" t="s">
        <v>15</v>
      </c>
      <c r="E24" s="1"/>
      <c r="F24" s="40" t="s">
        <v>29</v>
      </c>
      <c r="G24" s="40"/>
    </row>
  </sheetData>
  <mergeCells count="17">
    <mergeCell ref="A3:G3"/>
    <mergeCell ref="A4:G4"/>
    <mergeCell ref="A5:G5"/>
    <mergeCell ref="A6:G6"/>
    <mergeCell ref="A7:A8"/>
    <mergeCell ref="C7:C8"/>
    <mergeCell ref="D7:D8"/>
    <mergeCell ref="E7:E8"/>
    <mergeCell ref="F7:F8"/>
    <mergeCell ref="G7:G8"/>
    <mergeCell ref="A24:B24"/>
    <mergeCell ref="F24:G24"/>
    <mergeCell ref="A16:D16"/>
    <mergeCell ref="A20:B20"/>
    <mergeCell ref="F20:G20"/>
    <mergeCell ref="A23:B23"/>
    <mergeCell ref="F23:G23"/>
  </mergeCells>
  <phoneticPr fontId="14" type="noConversion"/>
  <pageMargins left="0.7" right="0.7" top="0.75" bottom="0.75" header="0.3" footer="0.3"/>
  <pageSetup scale="78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Merly Mejia</dc:creator>
  <cp:lastModifiedBy>Estefanny Isabel Guzman Saldaña</cp:lastModifiedBy>
  <cp:lastPrinted>2026-04-14T19:13:07Z</cp:lastPrinted>
  <dcterms:created xsi:type="dcterms:W3CDTF">2023-01-18T19:29:31Z</dcterms:created>
  <dcterms:modified xsi:type="dcterms:W3CDTF">2026-04-14T19:17:30Z</dcterms:modified>
</cp:coreProperties>
</file>